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2 ARALIK\"/>
    </mc:Choice>
  </mc:AlternateContent>
  <xr:revisionPtr revIDLastSave="0" documentId="13_ncr:1_{68093027-01EB-4CF2-A11A-5506AC31AE46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<sst xmlns="http://schemas.openxmlformats.org/spreadsheetml/2006/main" count="49" uniqueCount="41">
  <si>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</si>
  <si>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</si>
  <si>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</si>
  <si>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</si>
  <si>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</si>
  <si>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</si>
  <si>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</si>
  <si>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</si>
  <si>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</si>
  <si>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</si>
  <si>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</si>
  <si>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</si>
  <si>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</si>
  <si>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</si>
  <si>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</si>
  <si>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</si>
  <si>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</si>
  <si>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</si>
  <si>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</si>
  <si>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</si>
  <si>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</si>
  <si>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</si>
  <si>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</si>
  <si>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</si>
  <si>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</si>
  <si>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</si>
  <si>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</si>
  <si>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</si>
  <si>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</si>
  <si>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</si>
  <si>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</si>
  <si>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</si>
  <si>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</si>
  <si>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</si>
  <si>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</si>
  <si>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</si>
  <si>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MUSTAFA SARIKULAK</t>
  </si>
  <si>
    <t>İZMİR SEFERİ</t>
  </si>
  <si>
    <t>KARACAN BORU PROFİL</t>
  </si>
  <si>
    <t>KARABACAK PROFİL</t>
  </si>
  <si>
    <t>22,12,2022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</si>
</sst>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H15" sqref="H15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3" t="s">
        <v>36</v>
      </c>
      <c r="C2" s="34"/>
      <c r="D2" s="2" t="s">
        <v>2</v>
      </c>
      <c r="E2" s="35" t="s">
        <v>37</v>
      </c>
      <c r="F2" s="35"/>
      <c r="G2" s="35"/>
      <c r="H2" s="35"/>
      <c r="I2" s="35"/>
      <c r="J2" s="35"/>
      <c r="K2" s="3" t="s">
        <v>3</v>
      </c>
      <c r="L2" s="4">
        <f ca="1">TODAY()</f>
        <v>44917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6" t="s">
        <v>4</v>
      </c>
      <c r="B3" s="36"/>
      <c r="C3" s="36"/>
      <c r="D3" s="36"/>
      <c r="E3" s="36"/>
      <c r="F3" s="6"/>
      <c r="G3" s="36" t="s">
        <v>5</v>
      </c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30" t="s">
        <v>6</v>
      </c>
      <c r="B4" s="31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28" t="s">
        <v>38</v>
      </c>
      <c r="B5" s="29"/>
      <c r="C5" s="10" t="s">
        <v>40</v>
      </c>
      <c r="D5" s="11"/>
      <c r="E5" s="12">
        <v>3750</v>
      </c>
      <c r="F5" s="1"/>
      <c r="G5" s="13" t="str">
        <f t="shared" ref="G5:G6" si="0">IF(A5="","",(A5))</f>
        <v>KARACAN BORU PROFİL</v>
      </c>
      <c r="H5" s="12">
        <v>6745</v>
      </c>
      <c r="I5" s="12"/>
      <c r="J5" s="12"/>
      <c r="K5" s="12">
        <f>IF(G5="","",SUM(E5-H5-I5-J5))</f>
        <v>-2995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28" t="s">
        <v>39</v>
      </c>
      <c r="B6" s="29"/>
      <c r="C6" s="10" t="s">
        <v>40</v>
      </c>
      <c r="D6" s="11"/>
      <c r="E6" s="12">
        <v>70100</v>
      </c>
      <c r="F6" s="1"/>
      <c r="G6" s="13" t="str">
        <f t="shared" si="0"/>
        <v>KARABACAK PROFİL</v>
      </c>
      <c r="H6" s="12">
        <v>100000</v>
      </c>
      <c r="I6" s="12"/>
      <c r="J6" s="12"/>
      <c r="K6" s="12">
        <f t="shared" ref="K6:K19" si="1">IF(G6="","",SUM(E6-H6-I6-J6))</f>
        <v>-29900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28"/>
      <c r="B7" s="29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8"/>
      <c r="B8" s="29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8"/>
      <c r="B9" s="29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8"/>
      <c r="B10" s="29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8"/>
      <c r="B11" s="29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8"/>
      <c r="B12" s="29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8"/>
      <c r="B13" s="29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8"/>
      <c r="B14" s="29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8"/>
      <c r="B15" s="29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8"/>
      <c r="B16" s="29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8"/>
      <c r="B17" s="29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8"/>
      <c r="B18" s="29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28"/>
      <c r="B19" s="29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28"/>
      <c r="B20" s="29"/>
      <c r="C20" s="10"/>
      <c r="D20" s="11"/>
      <c r="E20" s="11"/>
      <c r="F20" s="1"/>
      <c r="G20" s="15" t="s">
        <v>16</v>
      </c>
      <c r="H20" s="16">
        <v>200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28"/>
      <c r="B21" s="29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8" t="s">
        <v>17</v>
      </c>
      <c r="B22" s="38"/>
      <c r="C22" s="38"/>
      <c r="D22" s="38"/>
      <c r="E22" s="18">
        <f>SUM(E5:E21)</f>
        <v>73850</v>
      </c>
      <c r="F22" s="1"/>
      <c r="G22" s="17" t="s">
        <v>17</v>
      </c>
      <c r="H22" s="18">
        <f>SUM(H5:H21)</f>
        <v>106945</v>
      </c>
      <c r="I22" s="18">
        <f>SUM(I5:I21)</f>
        <v>0</v>
      </c>
      <c r="J22" s="18">
        <f>SUM(J5:J21)</f>
        <v>0</v>
      </c>
      <c r="K22" s="18">
        <f>SUM(K5:K21)</f>
        <v>-32895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6" t="s">
        <v>10</v>
      </c>
      <c r="B24" s="36"/>
      <c r="C24" s="5" t="s">
        <v>18</v>
      </c>
      <c r="D24" s="5" t="s">
        <v>19</v>
      </c>
      <c r="E24" s="5" t="s">
        <v>20</v>
      </c>
      <c r="F24" s="1"/>
      <c r="G24" s="36" t="s">
        <v>21</v>
      </c>
      <c r="H24" s="36"/>
      <c r="I24" s="36"/>
      <c r="J24" s="36"/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7" t="s">
        <v>22</v>
      </c>
      <c r="B25" s="37"/>
      <c r="C25" s="19">
        <v>269136</v>
      </c>
      <c r="D25" s="19">
        <v>270287</v>
      </c>
      <c r="E25" s="20">
        <f>IF(C25="","",SUM(D25-C25))</f>
        <v>1151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7" t="s">
        <v>25</v>
      </c>
      <c r="B26" s="37"/>
      <c r="C26" s="21">
        <v>2440</v>
      </c>
      <c r="D26" s="22"/>
      <c r="E26" s="21">
        <f>IF(C26="","",SUM(C26/E25))</f>
        <v>2.1198957428323197</v>
      </c>
      <c r="F26" s="1"/>
      <c r="G26" s="11" t="s">
        <v>26</v>
      </c>
      <c r="H26" s="12">
        <v>2440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7" t="s">
        <v>27</v>
      </c>
      <c r="B27" s="37"/>
      <c r="C27" s="21">
        <f>IF(H33="","",(H33))</f>
        <v>2700</v>
      </c>
      <c r="D27" s="22"/>
      <c r="E27" s="23">
        <f>SUM(C27/E22)</f>
        <v>3.6560595802301962E-2</v>
      </c>
      <c r="F27" s="1"/>
      <c r="G27" s="11" t="s">
        <v>28</v>
      </c>
      <c r="H27" s="12">
        <v>260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2700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104245</v>
      </c>
      <c r="D36" s="1"/>
      <c r="E36" s="1"/>
      <c r="F36" s="1"/>
      <c r="G36" s="27" t="s">
        <v>32</v>
      </c>
      <c r="H36" s="16">
        <f>IF(H33="","",SUM(H22-H33))</f>
        <v>104245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2:D22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2022-12-22T09:52:17Z</cp:lastPrinted>
  <dcterms:created xsi:type="dcterms:W3CDTF">2022-08-24T05:29:34Z</dcterms:created>
  <dcterms:modified xsi:type="dcterms:W3CDTF">2022-12-22T14:56:19Z</dcterms:modified>
</cp:coreProperties>
</file>